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95" windowWidth="15480" windowHeight="11175"/>
  </bookViews>
  <sheets>
    <sheet name="Лот 1" sheetId="1" r:id="rId1"/>
  </sheets>
  <definedNames>
    <definedName name="Print_Area_1">'Лот 1'!$A$1:$L$58</definedName>
  </definedNames>
  <calcPr calcId="124519"/>
</workbook>
</file>

<file path=xl/calcChain.xml><?xml version="1.0" encoding="utf-8"?>
<calcChain xmlns="http://schemas.openxmlformats.org/spreadsheetml/2006/main">
  <c r="G32" i="1"/>
  <c r="G31"/>
  <c r="G30"/>
  <c r="G37"/>
  <c r="G38"/>
  <c r="G47"/>
  <c r="G46"/>
  <c r="G45"/>
  <c r="G44"/>
  <c r="G43"/>
  <c r="G42"/>
  <c r="G41"/>
  <c r="G40"/>
  <c r="G39"/>
  <c r="G36"/>
  <c r="G29"/>
  <c r="G35"/>
  <c r="G34"/>
  <c r="G33"/>
  <c r="G28"/>
  <c r="G27"/>
  <c r="G26"/>
  <c r="G25"/>
  <c r="G24"/>
  <c r="G11"/>
  <c r="G15"/>
  <c r="G22"/>
  <c r="G20"/>
  <c r="G23"/>
  <c r="G8"/>
  <c r="G9"/>
  <c r="G10"/>
  <c r="G12"/>
  <c r="G13"/>
  <c r="G14"/>
  <c r="G16"/>
  <c r="G17"/>
  <c r="G18"/>
  <c r="G19"/>
  <c r="G21"/>
  <c r="G51"/>
  <c r="G52"/>
</calcChain>
</file>

<file path=xl/sharedStrings.xml><?xml version="1.0" encoding="utf-8"?>
<sst xmlns="http://schemas.openxmlformats.org/spreadsheetml/2006/main" count="100" uniqueCount="99">
  <si>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</si>
  <si>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</si>
  <si>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</si>
  <si>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</si>
  <si>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</si>
  <si>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</si>
  <si>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</si>
  <si>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</si>
  <si>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</si>
  <si>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</si>
  <si>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</si>
  <si>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Объем может быть изменен на % без изменения стоимости единицы</t>
  </si>
  <si>
    <t>Итого:</t>
  </si>
  <si>
    <t>В т.ч. НДС 18%</t>
  </si>
  <si>
    <t>6 service slot MSTP chassis DC power filter</t>
  </si>
  <si>
    <t>ONS 15454 Optical Pre-Amplifier Module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</si>
  <si>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</si>
  <si>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15454-MPO-XMPO-2=</t>
  </si>
  <si>
    <t>ONS-SC-OSC-ULH=</t>
  </si>
  <si>
    <t>ONS-SI-622-L2=</t>
  </si>
  <si>
    <t>15454-OSC-CSM=</t>
  </si>
  <si>
    <t>15454-OPT-PRE=</t>
  </si>
  <si>
    <t>15216-DCU-550=</t>
  </si>
  <si>
    <t>15454E-BLANK-FMEC=</t>
  </si>
  <si>
    <t>15310E-EIA-HDA=</t>
  </si>
  <si>
    <t>15310-CTX-FILLER=</t>
  </si>
  <si>
    <t>2 Meter Cable for 120 Ohm HAD</t>
  </si>
  <si>
    <t>15454-M6-FTA2=</t>
  </si>
  <si>
    <t>15454-M6-DC=</t>
  </si>
  <si>
    <t>ONS-SE-155-1510=</t>
  </si>
  <si>
    <t>15454-SMR2-LIC=</t>
  </si>
  <si>
    <t>SFP - OC3/STM1/FE Optical Service Channel SFPs ULH - C-TEMP</t>
  </si>
  <si>
    <t>SM ROADM 2-PRE-AMP-BST 100GHZ-CBAND-License Restricted</t>
  </si>
  <si>
    <t>SFP - OC3/STM1  CWDM, 1510 nm, EXT</t>
  </si>
  <si>
    <t>DCF of - 550 ps/nm</t>
  </si>
  <si>
    <t>6 service slot MSTP chassis 2nd gen fan tray</t>
  </si>
  <si>
    <t>SFP -OC12/STM4 LR, L-4.2, 1550 nm, SM, LC, ITEMP</t>
  </si>
  <si>
    <t>ONS 15454 Combiner and Separator with OSC Module</t>
  </si>
  <si>
    <t>15454 ETSI Blank Module for FMEC (Slot Filler)</t>
  </si>
  <si>
    <t>15310E E1/E3 BIC WITH 120 OHMS TERMINATION A SIDE</t>
  </si>
  <si>
    <t>CTX Filler Module</t>
  </si>
  <si>
    <t>Multi-fiber patchcord - MPO to MPO Xrossed - 2m</t>
  </si>
  <si>
    <t xml:space="preserve">Поставщик должен быть авторизированным партнером Cisco Systems     </t>
  </si>
  <si>
    <t>15454E-ETSI-FTF=</t>
  </si>
  <si>
    <t>Fan Tray Filter- ETSI</t>
  </si>
  <si>
    <t>15454-M6-FTF=</t>
  </si>
  <si>
    <t>6 service slot MSTP chassis fan tray filter</t>
  </si>
  <si>
    <t>ONS-XC-10G-C=</t>
  </si>
  <si>
    <t>ONS-XC-10G-SR-MM=</t>
  </si>
  <si>
    <t>XFP -10G MultiRate Full C Band Tuneable DWDM XFP, 50 Ghz, LC</t>
  </si>
  <si>
    <t>XFP - 10GE/10G FC - 850 SR - MM LC</t>
  </si>
  <si>
    <t>SFP -OC3/STM1 LR-2, L-1.2, 1550 nm, ITEMP</t>
  </si>
  <si>
    <t>15310E-CTX-K9=</t>
  </si>
  <si>
    <t>MA control, sync, x-connect 160 AU4, 5G LO</t>
  </si>
  <si>
    <t>Multirate XFP module for 10GBASE-LR and OC192 SR-1</t>
  </si>
  <si>
    <t>XFP-10GER-192IR+=</t>
  </si>
  <si>
    <t>Cisco Multirate 10GBASE-ER and OC-192/STM-64 IR-2 XFP Module</t>
  </si>
  <si>
    <t>XFP-10GLR-OC192SR=</t>
  </si>
  <si>
    <t>ONS-SI-155-L2=</t>
  </si>
  <si>
    <t>XFP-10G-MM-SR=</t>
  </si>
  <si>
    <t>10GBASE-SR XFP Module</t>
  </si>
  <si>
    <t>15454-M-TNCE-K9=</t>
  </si>
  <si>
    <t>Transport Node Controller Ethernet PTP for M2, M6 Chassis</t>
  </si>
  <si>
    <t>CON-SNT-MTNCEK9</t>
  </si>
  <si>
    <t>CON-SNT-1551510</t>
  </si>
  <si>
    <t>CON-SNT-ONSOSCUL</t>
  </si>
  <si>
    <t>CON-SNT-ONS622L2</t>
  </si>
  <si>
    <t>CON-SNT-15454SM</t>
  </si>
  <si>
    <t>CON-SNT-15454OPB</t>
  </si>
  <si>
    <t>CON-SNT-216DC550</t>
  </si>
  <si>
    <t>CON-SNT-EEIAHDA</t>
  </si>
  <si>
    <t>CON-SNT-XC10GC</t>
  </si>
  <si>
    <t>CON-SNT-N10GSRM</t>
  </si>
  <si>
    <t>CON-SNT-ONS155L2</t>
  </si>
  <si>
    <t>CON-SNT-ECTXK9</t>
  </si>
  <si>
    <t>CON-SNT-15454SM2</t>
  </si>
  <si>
    <t>XFP-10GZR-OC192LR=</t>
  </si>
  <si>
    <t>10GBASE-ZR and OC192 LR2 XFP Module</t>
  </si>
  <si>
    <t>XENPAK-10GB-ZR=</t>
  </si>
  <si>
    <t>10GBASE-ZR XENPAK Module</t>
  </si>
  <si>
    <t>SMARTNET 8X5XNBD 40Chs Single Module</t>
  </si>
  <si>
    <t>SMARTNET 8X5XNBD OC12/STM4 LR, 1310 n, ONS-SI-622-L2</t>
  </si>
  <si>
    <t>SMARTNET 8x5xNBD Svc, 15454 Combiner and Separator with OSC</t>
  </si>
  <si>
    <t>SMARTNET 8X5XNBD SVC 15310E-EIA-HAD</t>
  </si>
  <si>
    <t>SMARTNET 8X5XNBD for ONS-XC-10G-C</t>
  </si>
  <si>
    <t>SMARTNET 8X5XNBD XFP - 10GE/10G FC -850</t>
  </si>
  <si>
    <t>SMARTNET 8X5XNBD SVC 15310E-CTX-K9</t>
  </si>
  <si>
    <t>SMARTnet 8 x 5 x NBD for 15454-M-TNCE-K9</t>
  </si>
  <si>
    <t xml:space="preserve"> SMARTNET 8X5XNBD SFP - OC3/STM1 CWDM</t>
  </si>
  <si>
    <t xml:space="preserve"> SMARTnet 8 x 5 x NBD for ONS-SC-OSC-ULH</t>
  </si>
  <si>
    <t xml:space="preserve"> SMARTNET 8X5XNBD DCF of - 550 ps/nm</t>
  </si>
  <si>
    <t xml:space="preserve"> SMARTNET 8X5XNBD OC3/STM1 LR, 1550 nm</t>
  </si>
  <si>
    <t>Лот № ЗИП оборудования Cisco DWDM, SDH, IP/MPLS</t>
  </si>
  <si>
    <t>XENPAK-10GB-ER+=</t>
  </si>
  <si>
    <t>10GBASE-ER XENPAK Module with DOM support</t>
  </si>
  <si>
    <t xml:space="preserve">Предельная стоимость лота составляет 7 625 914,50  рублей (с НДС) 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</si>
  <si>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</si>
  <si>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 xml:space="preserve">Республика Башкортостан,  г. Уфа, ул. Ленина д.30  ОАО "Башинформсвязь,  ЦТЭ  Контактное лицо: начальник ЦЭСП Дельмухаметов Олег Равилевич.  т. 8-347-2215475  </t>
  </si>
  <si>
    <t>Дата поставки оборудования : 1 ноября 2013 г.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</si>
</sst>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7" fillId="0" borderId="0"/>
    <xf numFmtId="0" fontId="3" fillId="0" borderId="0"/>
    <xf numFmtId="0" fontId="18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0" fillId="0" borderId="0"/>
    <xf numFmtId="44" fontId="20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20" fillId="0" borderId="0"/>
    <xf numFmtId="0" fontId="25" fillId="0" borderId="0"/>
    <xf numFmtId="169" fontId="17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27" fillId="0" borderId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2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2" fontId="16" fillId="0" borderId="5" xfId="0" applyNumberFormat="1" applyFont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11" xfId="0" applyFont="1" applyBorder="1" applyAlignment="1">
      <alignment vertical="center"/>
    </xf>
    <xf numFmtId="4" fontId="6" fillId="0" borderId="4" xfId="0" applyNumberFormat="1" applyFont="1" applyBorder="1" applyAlignment="1">
      <alignment horizontal="left" vertical="center" wrapText="1"/>
    </xf>
    <xf numFmtId="4" fontId="9" fillId="0" borderId="4" xfId="0" applyNumberFormat="1" applyFont="1" applyBorder="1"/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21" fillId="0" borderId="5" xfId="33" applyFont="1" applyBorder="1" applyAlignment="1">
      <alignment vertical="center"/>
    </xf>
    <xf numFmtId="4" fontId="26" fillId="0" borderId="5" xfId="33" applyNumberFormat="1" applyFont="1" applyBorder="1" applyAlignment="1">
      <alignment horizontal="right" vertical="center"/>
    </xf>
    <xf numFmtId="0" fontId="22" fillId="0" borderId="5" xfId="34" applyFont="1" applyFill="1" applyBorder="1" applyAlignment="1">
      <alignment horizontal="left" vertical="center" wrapText="1" shrinkToFit="1"/>
    </xf>
    <xf numFmtId="0" fontId="21" fillId="0" borderId="5" xfId="33" applyFont="1" applyBorder="1"/>
    <xf numFmtId="0" fontId="21" fillId="0" borderId="5" xfId="33" applyFont="1" applyBorder="1" applyAlignment="1">
      <alignment horizontal="left" vertical="center"/>
    </xf>
    <xf numFmtId="0" fontId="22" fillId="0" borderId="5" xfId="34" applyFont="1" applyFill="1" applyBorder="1" applyAlignment="1">
      <alignment horizontal="center" vertical="center" wrapText="1" shrinkToFit="1"/>
    </xf>
    <xf numFmtId="0" fontId="21" fillId="0" borderId="5" xfId="33" applyFont="1" applyBorder="1" applyAlignment="1">
      <alignment horizontal="center"/>
    </xf>
    <xf numFmtId="0" fontId="21" fillId="0" borderId="5" xfId="33" applyFont="1" applyFill="1" applyBorder="1" applyAlignment="1">
      <alignment horizontal="center"/>
    </xf>
    <xf numFmtId="0" fontId="21" fillId="0" borderId="5" xfId="33" applyFont="1" applyBorder="1" applyAlignment="1">
      <alignment horizontal="center" vertical="center"/>
    </xf>
    <xf numFmtId="0" fontId="22" fillId="0" borderId="5" xfId="34" applyFont="1" applyFill="1" applyBorder="1" applyAlignment="1">
      <alignment horizontal="left" vertical="center" wrapText="1" shrinkToFit="1"/>
    </xf>
    <xf numFmtId="0" fontId="21" fillId="0" borderId="5" xfId="33" applyFont="1" applyBorder="1"/>
    <xf numFmtId="0" fontId="21" fillId="0" borderId="5" xfId="33" applyFont="1" applyBorder="1" applyAlignment="1">
      <alignment horizontal="center"/>
    </xf>
    <xf numFmtId="0" fontId="22" fillId="0" borderId="5" xfId="43" applyFont="1" applyBorder="1" applyAlignment="1">
      <alignment horizontal="left" vertical="center" wrapText="1"/>
    </xf>
    <xf numFmtId="0" fontId="22" fillId="0" borderId="5" xfId="43" applyFont="1" applyBorder="1"/>
    <xf numFmtId="43" fontId="6" fillId="0" borderId="4" xfId="45" applyFont="1" applyBorder="1" applyAlignment="1">
      <alignment horizontal="left" vertical="center" wrapText="1"/>
    </xf>
    <xf numFmtId="0" fontId="22" fillId="0" borderId="5" xfId="0" applyFont="1" applyBorder="1"/>
    <xf numFmtId="0" fontId="22" fillId="0" borderId="21" xfId="0" applyFont="1" applyBorder="1"/>
    <xf numFmtId="0" fontId="21" fillId="0" borderId="21" xfId="33" applyFont="1" applyBorder="1" applyAlignment="1">
      <alignment horizontal="center"/>
    </xf>
    <xf numFmtId="0" fontId="19" fillId="0" borderId="21" xfId="0" applyFont="1" applyBorder="1" applyAlignment="1">
      <alignment horizontal="center" vertical="center" wrapText="1"/>
    </xf>
    <xf numFmtId="4" fontId="26" fillId="0" borderId="21" xfId="33" applyNumberFormat="1" applyFont="1" applyBorder="1" applyAlignment="1">
      <alignment horizontal="right" vertical="center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2" xfId="0" applyFont="1" applyBorder="1" applyAlignment="1">
      <alignment horizontal="left" vertical="center" wrapText="1"/>
    </xf>
    <xf numFmtId="4" fontId="26" fillId="0" borderId="21" xfId="33" applyNumberFormat="1" applyFont="1" applyFill="1" applyBorder="1" applyAlignment="1">
      <alignment horizontal="right" vertical="center"/>
    </xf>
    <xf numFmtId="0" fontId="22" fillId="0" borderId="0" xfId="0" applyFont="1"/>
    <xf numFmtId="0" fontId="21" fillId="0" borderId="21" xfId="33" applyFont="1" applyBorder="1"/>
    <xf numFmtId="0" fontId="22" fillId="0" borderId="21" xfId="46" applyFont="1" applyFill="1" applyBorder="1" applyAlignment="1">
      <alignment horizontal="left" vertical="center" wrapText="1" shrinkToFit="1"/>
    </xf>
    <xf numFmtId="0" fontId="22" fillId="0" borderId="21" xfId="49" applyFont="1" applyBorder="1"/>
    <xf numFmtId="0" fontId="22" fillId="0" borderId="21" xfId="0" applyFont="1" applyFill="1" applyBorder="1" applyAlignment="1">
      <alignment horizontal="left"/>
    </xf>
    <xf numFmtId="0" fontId="19" fillId="0" borderId="21" xfId="0" applyFont="1" applyBorder="1"/>
    <xf numFmtId="0" fontId="19" fillId="0" borderId="21" xfId="79" applyFont="1" applyFill="1" applyBorder="1" applyAlignment="1">
      <alignment wrapText="1"/>
    </xf>
    <xf numFmtId="0" fontId="22" fillId="0" borderId="5" xfId="0" applyFont="1" applyBorder="1" applyAlignment="1">
      <alignment wrapText="1"/>
    </xf>
    <xf numFmtId="0" fontId="21" fillId="0" borderId="5" xfId="33" applyFont="1" applyBorder="1" applyAlignment="1">
      <alignment wrapText="1"/>
    </xf>
    <xf numFmtId="0" fontId="21" fillId="0" borderId="5" xfId="33" applyFont="1" applyBorder="1" applyAlignment="1">
      <alignment horizontal="left" vertical="center" wrapText="1"/>
    </xf>
    <xf numFmtId="0" fontId="22" fillId="0" borderId="5" xfId="43" applyFont="1" applyBorder="1" applyAlignment="1">
      <alignment wrapText="1"/>
    </xf>
    <xf numFmtId="0" fontId="22" fillId="0" borderId="21" xfId="0" applyFont="1" applyBorder="1" applyAlignment="1">
      <alignment wrapText="1"/>
    </xf>
    <xf numFmtId="43" fontId="6" fillId="0" borderId="4" xfId="0" applyNumberFormat="1" applyFont="1" applyBorder="1" applyAlignment="1">
      <alignment horizontal="left" vertical="center" wrapText="1"/>
    </xf>
    <xf numFmtId="4" fontId="6" fillId="0" borderId="21" xfId="0" applyNumberFormat="1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2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23" fillId="0" borderId="11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</cellXfs>
  <cellStyles count="80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_UKT_10G_BoM_ALB v4.0" xfId="79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9"/>
  <sheetViews>
    <sheetView tabSelected="1" topLeftCell="A36" zoomScale="55" zoomScaleNormal="55" zoomScalePageLayoutView="85" workbookViewId="0">
      <selection activeCell="D48" sqref="D48"/>
    </sheetView>
  </sheetViews>
  <sheetFormatPr defaultRowHeight="15"/>
  <cols>
    <col min="1" max="1" width="10.5703125" style="51" customWidth="1"/>
    <col min="2" max="2" width="37.5703125" style="43" customWidth="1"/>
    <col min="3" max="3" width="64.85546875" style="43" customWidth="1"/>
    <col min="4" max="4" width="12.5703125" style="29" customWidth="1"/>
    <col min="5" max="5" width="14.85546875" style="29" customWidth="1"/>
    <col min="6" max="7" width="23.42578125" style="30" customWidth="1"/>
    <col min="8" max="8" width="33.42578125" style="33" customWidth="1"/>
    <col min="9" max="11" width="0" style="1" hidden="1" customWidth="1"/>
    <col min="12" max="12" width="19" style="1" customWidth="1"/>
    <col min="13" max="27" width="9.140625" style="1"/>
    <col min="28" max="16384" width="9.140625" style="2"/>
  </cols>
  <sheetData>
    <row r="1" spans="1:27" s="5" customFormat="1" ht="18.75">
      <c r="A1" s="48"/>
      <c r="B1" s="43"/>
      <c r="C1" s="43"/>
      <c r="D1" s="38"/>
      <c r="E1" s="38"/>
      <c r="F1" s="39"/>
      <c r="G1" s="32"/>
      <c r="H1" s="32" t="s">
        <v>7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s="5" customFormat="1" ht="15" customHeight="1">
      <c r="A2" s="48"/>
      <c r="B2" s="43"/>
      <c r="C2" s="43"/>
      <c r="D2" s="38"/>
      <c r="E2" s="38"/>
      <c r="F2" s="39"/>
      <c r="G2" s="39"/>
      <c r="H2" s="31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s="5" customFormat="1" ht="22.5" customHeight="1">
      <c r="A3" s="48"/>
      <c r="B3" s="43"/>
      <c r="C3" s="102" t="s">
        <v>92</v>
      </c>
      <c r="D3" s="102"/>
      <c r="E3" s="102"/>
      <c r="F3" s="30"/>
      <c r="G3" s="30"/>
      <c r="H3" s="3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s="5" customFormat="1" ht="17.25" customHeight="1" thickBot="1">
      <c r="A4" s="49"/>
      <c r="B4" s="44"/>
      <c r="C4" s="44"/>
      <c r="D4" s="40"/>
      <c r="E4" s="40"/>
      <c r="F4" s="41"/>
      <c r="G4" s="41"/>
      <c r="H4" s="34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s="13" customFormat="1" ht="54.75" customHeight="1" thickBot="1">
      <c r="A5" s="103" t="s">
        <v>0</v>
      </c>
      <c r="B5" s="105" t="s">
        <v>1</v>
      </c>
      <c r="C5" s="112" t="s">
        <v>2</v>
      </c>
      <c r="D5" s="112" t="s">
        <v>6</v>
      </c>
      <c r="E5" s="112" t="s">
        <v>3</v>
      </c>
      <c r="F5" s="114" t="s">
        <v>8</v>
      </c>
      <c r="G5" s="114" t="s">
        <v>9</v>
      </c>
      <c r="H5" s="111" t="s">
        <v>10</v>
      </c>
      <c r="I5" s="8"/>
      <c r="J5" s="9"/>
      <c r="K5" s="10"/>
      <c r="L5" s="11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 spans="1:27" s="13" customFormat="1" ht="42.75" customHeight="1">
      <c r="A6" s="104"/>
      <c r="B6" s="106"/>
      <c r="C6" s="113"/>
      <c r="D6" s="113"/>
      <c r="E6" s="113"/>
      <c r="F6" s="114"/>
      <c r="G6" s="114"/>
      <c r="H6" s="111"/>
      <c r="I6" s="14"/>
      <c r="J6" s="11"/>
      <c r="K6" s="12"/>
      <c r="L6" s="11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s="18" customFormat="1" ht="24" customHeight="1">
      <c r="A7" s="54">
        <v>1</v>
      </c>
      <c r="B7" s="61">
        <v>2</v>
      </c>
      <c r="C7" s="42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15"/>
      <c r="J7" s="16"/>
      <c r="K7" s="17"/>
      <c r="L7" s="1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s="21" customFormat="1" ht="18.75">
      <c r="A8" s="55">
        <v>1</v>
      </c>
      <c r="B8" s="66" t="s">
        <v>17</v>
      </c>
      <c r="C8" s="66" t="s">
        <v>41</v>
      </c>
      <c r="D8" s="69">
        <v>1</v>
      </c>
      <c r="E8" s="56">
        <v>30</v>
      </c>
      <c r="F8" s="100">
        <v>18000</v>
      </c>
      <c r="G8" s="63">
        <f t="shared" ref="G8:G24" si="0">F8*D8</f>
        <v>18000</v>
      </c>
      <c r="H8" s="109" t="s">
        <v>97</v>
      </c>
      <c r="I8" s="62"/>
      <c r="J8" s="19"/>
      <c r="K8" s="20"/>
      <c r="L8" s="99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s="21" customFormat="1" ht="18.75">
      <c r="A9" s="55">
        <v>2</v>
      </c>
      <c r="B9" s="67" t="s">
        <v>27</v>
      </c>
      <c r="C9" s="67" t="s">
        <v>35</v>
      </c>
      <c r="D9" s="70">
        <v>1</v>
      </c>
      <c r="E9" s="56">
        <v>30</v>
      </c>
      <c r="F9" s="100">
        <v>4800</v>
      </c>
      <c r="G9" s="63">
        <f t="shared" si="0"/>
        <v>4800</v>
      </c>
      <c r="H9" s="109"/>
      <c r="I9" s="62"/>
      <c r="J9" s="19"/>
      <c r="K9" s="20"/>
      <c r="L9" s="99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s="21" customFormat="1" ht="18.75">
      <c r="A10" s="55">
        <v>3</v>
      </c>
      <c r="B10" s="67" t="s">
        <v>28</v>
      </c>
      <c r="C10" s="64" t="s">
        <v>14</v>
      </c>
      <c r="D10" s="70">
        <v>1</v>
      </c>
      <c r="E10" s="56">
        <v>30</v>
      </c>
      <c r="F10" s="100">
        <v>3000</v>
      </c>
      <c r="G10" s="63">
        <f t="shared" si="0"/>
        <v>3000</v>
      </c>
      <c r="H10" s="109"/>
      <c r="I10" s="62"/>
      <c r="J10" s="19"/>
      <c r="K10" s="20"/>
      <c r="L10" s="99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s="21" customFormat="1" ht="18.75">
      <c r="A11" s="55">
        <v>4</v>
      </c>
      <c r="B11" s="91" t="s">
        <v>61</v>
      </c>
      <c r="C11" s="91" t="s">
        <v>62</v>
      </c>
      <c r="D11" s="71">
        <v>2</v>
      </c>
      <c r="E11" s="56">
        <v>30</v>
      </c>
      <c r="F11" s="100">
        <v>156000</v>
      </c>
      <c r="G11" s="63">
        <f t="shared" si="0"/>
        <v>312000</v>
      </c>
      <c r="H11" s="109"/>
      <c r="I11" s="62"/>
      <c r="J11" s="19"/>
      <c r="K11" s="20"/>
      <c r="L11" s="99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s="21" customFormat="1" ht="18.75">
      <c r="A12" s="55">
        <v>5</v>
      </c>
      <c r="B12" s="67" t="s">
        <v>29</v>
      </c>
      <c r="C12" s="64" t="s">
        <v>33</v>
      </c>
      <c r="D12" s="71">
        <v>2</v>
      </c>
      <c r="E12" s="56">
        <v>30</v>
      </c>
      <c r="F12" s="100">
        <v>50400</v>
      </c>
      <c r="G12" s="63">
        <f t="shared" si="0"/>
        <v>100800</v>
      </c>
      <c r="H12" s="109"/>
      <c r="I12" s="62"/>
      <c r="J12" s="19"/>
      <c r="K12" s="20"/>
      <c r="L12" s="99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27" s="21" customFormat="1" ht="31.5">
      <c r="A13" s="55">
        <v>6</v>
      </c>
      <c r="B13" s="66" t="s">
        <v>30</v>
      </c>
      <c r="C13" s="73" t="s">
        <v>32</v>
      </c>
      <c r="D13" s="69">
        <v>1</v>
      </c>
      <c r="E13" s="56">
        <v>30</v>
      </c>
      <c r="F13" s="100">
        <v>900000</v>
      </c>
      <c r="G13" s="63">
        <f t="shared" si="0"/>
        <v>900000</v>
      </c>
      <c r="H13" s="109"/>
      <c r="I13" s="62"/>
      <c r="J13" s="19"/>
      <c r="K13" s="20"/>
      <c r="L13" s="99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s="21" customFormat="1" ht="27" customHeight="1">
      <c r="A14" s="55">
        <v>7</v>
      </c>
      <c r="B14" s="66" t="s">
        <v>18</v>
      </c>
      <c r="C14" s="73" t="s">
        <v>31</v>
      </c>
      <c r="D14" s="69">
        <v>2</v>
      </c>
      <c r="E14" s="56">
        <v>30</v>
      </c>
      <c r="F14" s="100">
        <v>60000</v>
      </c>
      <c r="G14" s="63">
        <f t="shared" si="0"/>
        <v>120000</v>
      </c>
      <c r="H14" s="109"/>
      <c r="I14" s="62"/>
      <c r="J14" s="19"/>
      <c r="K14" s="20"/>
      <c r="L14" s="99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s="21" customFormat="1" ht="18.75">
      <c r="A15" s="55">
        <v>8</v>
      </c>
      <c r="B15" s="68" t="s">
        <v>19</v>
      </c>
      <c r="C15" s="96" t="s">
        <v>36</v>
      </c>
      <c r="D15" s="72">
        <v>2</v>
      </c>
      <c r="E15" s="56">
        <v>30</v>
      </c>
      <c r="F15" s="100">
        <v>62400</v>
      </c>
      <c r="G15" s="63">
        <f t="shared" si="0"/>
        <v>124800</v>
      </c>
      <c r="H15" s="109"/>
      <c r="I15" s="62"/>
      <c r="J15" s="19"/>
      <c r="K15" s="20"/>
      <c r="L15" s="99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s="21" customFormat="1" ht="18.75">
      <c r="A16" s="55">
        <v>9</v>
      </c>
      <c r="B16" s="67" t="s">
        <v>20</v>
      </c>
      <c r="C16" s="95" t="s">
        <v>37</v>
      </c>
      <c r="D16" s="70">
        <v>1</v>
      </c>
      <c r="E16" s="56">
        <v>30</v>
      </c>
      <c r="F16" s="100">
        <v>156000</v>
      </c>
      <c r="G16" s="63">
        <f t="shared" si="0"/>
        <v>156000</v>
      </c>
      <c r="H16" s="109"/>
      <c r="I16" s="62"/>
      <c r="J16" s="19"/>
      <c r="K16" s="20"/>
      <c r="L16" s="99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s="21" customFormat="1" ht="18.75">
      <c r="A17" s="55">
        <v>10</v>
      </c>
      <c r="B17" s="67" t="s">
        <v>21</v>
      </c>
      <c r="C17" s="95" t="s">
        <v>15</v>
      </c>
      <c r="D17" s="70">
        <v>1</v>
      </c>
      <c r="E17" s="56">
        <v>30</v>
      </c>
      <c r="F17" s="100">
        <v>444000</v>
      </c>
      <c r="G17" s="63">
        <f t="shared" si="0"/>
        <v>444000</v>
      </c>
      <c r="H17" s="109"/>
      <c r="I17" s="62"/>
      <c r="J17" s="19"/>
      <c r="K17" s="20"/>
      <c r="L17" s="99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s="21" customFormat="1" ht="18.75">
      <c r="A18" s="55">
        <v>11</v>
      </c>
      <c r="B18" s="67" t="s">
        <v>22</v>
      </c>
      <c r="C18" s="95" t="s">
        <v>34</v>
      </c>
      <c r="D18" s="70">
        <v>1</v>
      </c>
      <c r="E18" s="56">
        <v>30</v>
      </c>
      <c r="F18" s="100">
        <v>151200</v>
      </c>
      <c r="G18" s="63">
        <f t="shared" si="0"/>
        <v>151200</v>
      </c>
      <c r="H18" s="109"/>
      <c r="I18" s="62"/>
      <c r="J18" s="19"/>
      <c r="K18" s="20"/>
      <c r="L18" s="99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s="21" customFormat="1" ht="18.75">
      <c r="A19" s="55">
        <v>12</v>
      </c>
      <c r="B19" s="67" t="s">
        <v>23</v>
      </c>
      <c r="C19" s="95" t="s">
        <v>38</v>
      </c>
      <c r="D19" s="70">
        <v>5</v>
      </c>
      <c r="E19" s="56">
        <v>30</v>
      </c>
      <c r="F19" s="101">
        <v>720</v>
      </c>
      <c r="G19" s="63">
        <f t="shared" si="0"/>
        <v>3600</v>
      </c>
      <c r="H19" s="109"/>
      <c r="I19" s="62"/>
      <c r="J19" s="19"/>
      <c r="K19" s="20"/>
      <c r="L19" s="99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s="21" customFormat="1" ht="18.75">
      <c r="A20" s="55">
        <v>13</v>
      </c>
      <c r="B20" s="67" t="s">
        <v>24</v>
      </c>
      <c r="C20" s="95" t="s">
        <v>39</v>
      </c>
      <c r="D20" s="70">
        <v>3</v>
      </c>
      <c r="E20" s="56">
        <v>30</v>
      </c>
      <c r="F20" s="100">
        <v>22032</v>
      </c>
      <c r="G20" s="63">
        <f t="shared" si="0"/>
        <v>66096</v>
      </c>
      <c r="H20" s="109"/>
      <c r="I20" s="62"/>
      <c r="J20" s="19"/>
      <c r="K20" s="20"/>
      <c r="L20" s="99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s="21" customFormat="1" ht="18.75">
      <c r="A21" s="55">
        <v>14</v>
      </c>
      <c r="B21" s="67" t="s">
        <v>25</v>
      </c>
      <c r="C21" s="95" t="s">
        <v>40</v>
      </c>
      <c r="D21" s="70">
        <v>1</v>
      </c>
      <c r="E21" s="56">
        <v>30</v>
      </c>
      <c r="F21" s="100">
        <v>5400</v>
      </c>
      <c r="G21" s="63">
        <f t="shared" si="0"/>
        <v>5400</v>
      </c>
      <c r="H21" s="109"/>
      <c r="I21" s="62"/>
      <c r="J21" s="19"/>
      <c r="K21" s="20"/>
      <c r="L21" s="99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s="21" customFormat="1" ht="18.75">
      <c r="A22" s="55">
        <v>15</v>
      </c>
      <c r="B22" s="76" t="s">
        <v>43</v>
      </c>
      <c r="C22" s="97" t="s">
        <v>44</v>
      </c>
      <c r="D22" s="75">
        <v>15</v>
      </c>
      <c r="E22" s="56">
        <v>30</v>
      </c>
      <c r="F22" s="101">
        <v>982.5</v>
      </c>
      <c r="G22" s="63">
        <f t="shared" si="0"/>
        <v>14737.5</v>
      </c>
      <c r="H22" s="109"/>
      <c r="I22" s="62"/>
      <c r="J22" s="19"/>
      <c r="K22" s="20"/>
      <c r="L22" s="99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s="21" customFormat="1" ht="18.75">
      <c r="A23" s="55">
        <v>16</v>
      </c>
      <c r="B23" s="77" t="s">
        <v>45</v>
      </c>
      <c r="C23" s="97" t="s">
        <v>46</v>
      </c>
      <c r="D23" s="75">
        <v>10</v>
      </c>
      <c r="E23" s="56">
        <v>30</v>
      </c>
      <c r="F23" s="101">
        <v>982.5</v>
      </c>
      <c r="G23" s="63">
        <f t="shared" si="0"/>
        <v>9825</v>
      </c>
      <c r="H23" s="109"/>
      <c r="I23" s="62"/>
      <c r="J23" s="19"/>
      <c r="K23" s="20"/>
      <c r="L23" s="99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s="21" customFormat="1" ht="18.75">
      <c r="A24" s="55">
        <v>17</v>
      </c>
      <c r="B24" s="79" t="s">
        <v>47</v>
      </c>
      <c r="C24" s="94" t="s">
        <v>49</v>
      </c>
      <c r="D24" s="75">
        <v>1</v>
      </c>
      <c r="E24" s="56">
        <v>30</v>
      </c>
      <c r="F24" s="100">
        <v>492000</v>
      </c>
      <c r="G24" s="63">
        <f t="shared" si="0"/>
        <v>492000</v>
      </c>
      <c r="H24" s="109"/>
      <c r="I24" s="62"/>
      <c r="J24" s="19"/>
      <c r="K24" s="20"/>
      <c r="L24" s="99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s="21" customFormat="1" ht="18.75">
      <c r="A25" s="55">
        <v>18</v>
      </c>
      <c r="B25" s="79" t="s">
        <v>48</v>
      </c>
      <c r="C25" s="94" t="s">
        <v>50</v>
      </c>
      <c r="D25" s="75">
        <v>2</v>
      </c>
      <c r="E25" s="56">
        <v>30</v>
      </c>
      <c r="F25" s="100">
        <v>48000</v>
      </c>
      <c r="G25" s="63">
        <f t="shared" ref="G25:G36" si="1">F25*D25</f>
        <v>96000</v>
      </c>
      <c r="H25" s="109"/>
      <c r="I25" s="62"/>
      <c r="J25" s="19"/>
      <c r="K25" s="20"/>
      <c r="L25" s="99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s="21" customFormat="1" ht="18.75">
      <c r="A26" s="55">
        <v>19</v>
      </c>
      <c r="B26" s="79" t="s">
        <v>58</v>
      </c>
      <c r="C26" s="94" t="s">
        <v>51</v>
      </c>
      <c r="D26" s="75">
        <v>2</v>
      </c>
      <c r="E26" s="56">
        <v>30</v>
      </c>
      <c r="F26" s="100">
        <v>30000</v>
      </c>
      <c r="G26" s="63">
        <f t="shared" si="1"/>
        <v>60000</v>
      </c>
      <c r="H26" s="109"/>
      <c r="I26" s="62"/>
      <c r="J26" s="19"/>
      <c r="K26" s="20"/>
      <c r="L26" s="99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s="21" customFormat="1" ht="18.75">
      <c r="A27" s="55">
        <v>20</v>
      </c>
      <c r="B27" s="79" t="s">
        <v>57</v>
      </c>
      <c r="C27" s="94" t="s">
        <v>54</v>
      </c>
      <c r="D27" s="75">
        <v>6</v>
      </c>
      <c r="E27" s="56">
        <v>30</v>
      </c>
      <c r="F27" s="100">
        <v>96000</v>
      </c>
      <c r="G27" s="63">
        <f t="shared" si="1"/>
        <v>576000</v>
      </c>
      <c r="H27" s="109"/>
      <c r="I27" s="62"/>
      <c r="J27" s="19"/>
      <c r="K27" s="20"/>
      <c r="L27" s="99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s="21" customFormat="1" ht="31.5">
      <c r="A28" s="55">
        <v>21</v>
      </c>
      <c r="B28" s="79" t="s">
        <v>55</v>
      </c>
      <c r="C28" s="94" t="s">
        <v>56</v>
      </c>
      <c r="D28" s="75">
        <v>4</v>
      </c>
      <c r="E28" s="56">
        <v>30</v>
      </c>
      <c r="F28" s="100">
        <v>240000</v>
      </c>
      <c r="G28" s="63">
        <f t="shared" si="1"/>
        <v>960000</v>
      </c>
      <c r="H28" s="109"/>
      <c r="I28" s="62"/>
      <c r="J28" s="19"/>
      <c r="K28" s="20"/>
      <c r="L28" s="99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s="21" customFormat="1" ht="18.75">
      <c r="A29" s="55">
        <v>22</v>
      </c>
      <c r="B29" s="79" t="s">
        <v>59</v>
      </c>
      <c r="C29" s="94" t="s">
        <v>60</v>
      </c>
      <c r="D29" s="75">
        <v>4</v>
      </c>
      <c r="E29" s="56">
        <v>30</v>
      </c>
      <c r="F29" s="100">
        <v>47880</v>
      </c>
      <c r="G29" s="63">
        <f t="shared" si="1"/>
        <v>191520</v>
      </c>
      <c r="H29" s="109"/>
      <c r="I29" s="62"/>
      <c r="J29" s="19"/>
      <c r="K29" s="20"/>
      <c r="L29" s="99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s="21" customFormat="1" ht="18.75">
      <c r="A30" s="55">
        <v>23</v>
      </c>
      <c r="B30" s="80" t="s">
        <v>76</v>
      </c>
      <c r="C30" s="98" t="s">
        <v>77</v>
      </c>
      <c r="D30" s="75">
        <v>4</v>
      </c>
      <c r="E30" s="56">
        <v>30</v>
      </c>
      <c r="F30" s="100">
        <v>384000</v>
      </c>
      <c r="G30" s="84">
        <f t="shared" si="1"/>
        <v>1536000</v>
      </c>
      <c r="H30" s="110"/>
      <c r="I30" s="85"/>
      <c r="J30" s="19"/>
      <c r="K30" s="20"/>
      <c r="L30" s="99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s="21" customFormat="1" ht="18.75">
      <c r="A31" s="55">
        <v>24</v>
      </c>
      <c r="B31" s="80" t="s">
        <v>78</v>
      </c>
      <c r="C31" s="98" t="s">
        <v>79</v>
      </c>
      <c r="D31" s="75">
        <v>2</v>
      </c>
      <c r="E31" s="56">
        <v>30</v>
      </c>
      <c r="F31" s="100">
        <v>384000</v>
      </c>
      <c r="G31" s="84">
        <f t="shared" si="1"/>
        <v>768000</v>
      </c>
      <c r="H31" s="110"/>
      <c r="I31" s="85"/>
      <c r="J31" s="19"/>
      <c r="K31" s="20"/>
      <c r="L31" s="99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s="21" customFormat="1" ht="18.75">
      <c r="A32" s="55">
        <v>25</v>
      </c>
      <c r="B32" s="80" t="s">
        <v>93</v>
      </c>
      <c r="C32" s="98" t="s">
        <v>94</v>
      </c>
      <c r="D32" s="81">
        <v>1</v>
      </c>
      <c r="E32" s="56">
        <v>30</v>
      </c>
      <c r="F32" s="100">
        <v>240000</v>
      </c>
      <c r="G32" s="84">
        <f t="shared" si="1"/>
        <v>240000</v>
      </c>
      <c r="H32" s="110"/>
      <c r="I32" s="85"/>
      <c r="J32" s="19"/>
      <c r="K32" s="20"/>
      <c r="L32" s="99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s="21" customFormat="1" ht="18.75">
      <c r="A33" s="55">
        <v>26</v>
      </c>
      <c r="B33" s="79" t="s">
        <v>52</v>
      </c>
      <c r="C33" s="94" t="s">
        <v>53</v>
      </c>
      <c r="D33" s="75">
        <v>1</v>
      </c>
      <c r="E33" s="56">
        <v>30</v>
      </c>
      <c r="F33" s="100">
        <v>75792</v>
      </c>
      <c r="G33" s="63">
        <f t="shared" si="1"/>
        <v>75792</v>
      </c>
      <c r="H33" s="109"/>
      <c r="I33" s="62"/>
      <c r="J33" s="19"/>
      <c r="K33" s="20"/>
      <c r="L33" s="99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27" s="21" customFormat="1" ht="18.75">
      <c r="A34" s="55">
        <v>27</v>
      </c>
      <c r="B34" s="74" t="s">
        <v>26</v>
      </c>
      <c r="C34" s="95"/>
      <c r="D34" s="75">
        <v>3</v>
      </c>
      <c r="E34" s="56">
        <v>30</v>
      </c>
      <c r="F34" s="100">
        <v>2400</v>
      </c>
      <c r="G34" s="63">
        <f t="shared" si="1"/>
        <v>7200</v>
      </c>
      <c r="H34" s="109"/>
      <c r="I34" s="62"/>
      <c r="J34" s="19"/>
      <c r="K34" s="20"/>
      <c r="L34" s="99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</row>
    <row r="35" spans="1:27" s="21" customFormat="1" ht="18.75">
      <c r="A35" s="55">
        <v>28</v>
      </c>
      <c r="B35" s="80" t="s">
        <v>63</v>
      </c>
      <c r="C35" s="94" t="s">
        <v>87</v>
      </c>
      <c r="D35" s="75">
        <v>2</v>
      </c>
      <c r="E35" s="56">
        <v>30</v>
      </c>
      <c r="F35" s="100">
        <v>6504</v>
      </c>
      <c r="G35" s="63">
        <f t="shared" si="1"/>
        <v>13008</v>
      </c>
      <c r="H35" s="109"/>
      <c r="I35" s="62"/>
      <c r="J35" s="19"/>
      <c r="K35" s="20"/>
      <c r="L35" s="99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</row>
    <row r="36" spans="1:27" s="21" customFormat="1" ht="18.75">
      <c r="A36" s="55">
        <v>29</v>
      </c>
      <c r="B36" s="80" t="s">
        <v>64</v>
      </c>
      <c r="C36" s="94" t="s">
        <v>88</v>
      </c>
      <c r="D36" s="75">
        <v>2</v>
      </c>
      <c r="E36" s="56">
        <v>30</v>
      </c>
      <c r="F36" s="100">
        <v>4632</v>
      </c>
      <c r="G36" s="63">
        <f t="shared" si="1"/>
        <v>9264</v>
      </c>
      <c r="H36" s="109"/>
      <c r="I36" s="62"/>
      <c r="J36" s="19"/>
      <c r="K36" s="20"/>
      <c r="L36" s="99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</row>
    <row r="37" spans="1:27" s="21" customFormat="1" ht="18.75">
      <c r="A37" s="55">
        <v>30</v>
      </c>
      <c r="B37" s="92" t="s">
        <v>75</v>
      </c>
      <c r="C37" s="93" t="s">
        <v>80</v>
      </c>
      <c r="D37" s="81">
        <v>1</v>
      </c>
      <c r="E37" s="56">
        <v>30</v>
      </c>
      <c r="F37" s="100">
        <v>41448</v>
      </c>
      <c r="G37" s="63">
        <f>F37*D37</f>
        <v>41448</v>
      </c>
      <c r="H37" s="110"/>
      <c r="I37" s="85"/>
      <c r="J37" s="19"/>
      <c r="K37" s="20"/>
      <c r="L37" s="99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27" s="21" customFormat="1" ht="18.75">
      <c r="A38" s="55">
        <v>31</v>
      </c>
      <c r="B38" s="80" t="s">
        <v>65</v>
      </c>
      <c r="C38" s="94" t="s">
        <v>89</v>
      </c>
      <c r="D38" s="75">
        <v>2</v>
      </c>
      <c r="E38" s="56">
        <v>30</v>
      </c>
      <c r="F38" s="100">
        <v>5520</v>
      </c>
      <c r="G38" s="63">
        <f>F38*D38</f>
        <v>11040</v>
      </c>
      <c r="H38" s="109"/>
      <c r="I38" s="62"/>
      <c r="J38" s="19"/>
      <c r="K38" s="20"/>
      <c r="L38" s="99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</row>
    <row r="39" spans="1:27" s="21" customFormat="1" ht="18.75">
      <c r="A39" s="55">
        <v>32</v>
      </c>
      <c r="B39" s="89" t="s">
        <v>66</v>
      </c>
      <c r="C39" s="94" t="s">
        <v>81</v>
      </c>
      <c r="D39" s="75">
        <v>2</v>
      </c>
      <c r="E39" s="56">
        <v>30</v>
      </c>
      <c r="F39" s="100">
        <v>5736</v>
      </c>
      <c r="G39" s="63">
        <f t="shared" ref="G39:G47" si="2">F39*D39</f>
        <v>11472</v>
      </c>
      <c r="H39" s="109"/>
      <c r="I39" s="62"/>
      <c r="J39" s="19"/>
      <c r="K39" s="20"/>
      <c r="L39" s="99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</row>
    <row r="40" spans="1:27" s="21" customFormat="1" ht="31.5">
      <c r="A40" s="55">
        <v>33</v>
      </c>
      <c r="B40" s="80" t="s">
        <v>67</v>
      </c>
      <c r="C40" s="98" t="s">
        <v>82</v>
      </c>
      <c r="D40" s="81">
        <v>1</v>
      </c>
      <c r="E40" s="56">
        <v>30</v>
      </c>
      <c r="F40" s="100">
        <v>6288</v>
      </c>
      <c r="G40" s="84">
        <f t="shared" si="2"/>
        <v>6288</v>
      </c>
      <c r="H40" s="110"/>
      <c r="I40" s="85"/>
      <c r="J40" s="19"/>
      <c r="K40" s="20"/>
      <c r="L40" s="99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</row>
    <row r="41" spans="1:27" s="21" customFormat="1" ht="31.5">
      <c r="A41" s="55">
        <v>34</v>
      </c>
      <c r="B41" s="90" t="s">
        <v>68</v>
      </c>
      <c r="C41" s="98" t="s">
        <v>82</v>
      </c>
      <c r="D41" s="81">
        <v>1</v>
      </c>
      <c r="E41" s="56">
        <v>30</v>
      </c>
      <c r="F41" s="100">
        <v>17880</v>
      </c>
      <c r="G41" s="84">
        <f t="shared" si="2"/>
        <v>17880</v>
      </c>
      <c r="H41" s="110"/>
      <c r="I41" s="85"/>
      <c r="J41" s="19"/>
      <c r="K41" s="20"/>
      <c r="L41" s="99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spans="1:27" s="21" customFormat="1" ht="18.75">
      <c r="A42" s="55">
        <v>35</v>
      </c>
      <c r="B42" s="80" t="s">
        <v>69</v>
      </c>
      <c r="C42" s="98" t="s">
        <v>90</v>
      </c>
      <c r="D42" s="81">
        <v>1</v>
      </c>
      <c r="E42" s="56">
        <v>30</v>
      </c>
      <c r="F42" s="100">
        <v>6096</v>
      </c>
      <c r="G42" s="84">
        <f t="shared" si="2"/>
        <v>6096</v>
      </c>
      <c r="H42" s="110"/>
      <c r="I42" s="85"/>
      <c r="J42" s="19"/>
      <c r="K42" s="20"/>
      <c r="L42" s="99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</row>
    <row r="43" spans="1:27" s="21" customFormat="1" ht="18.75">
      <c r="A43" s="55">
        <v>36</v>
      </c>
      <c r="B43" s="89" t="s">
        <v>70</v>
      </c>
      <c r="C43" s="98" t="s">
        <v>83</v>
      </c>
      <c r="D43" s="81">
        <v>3</v>
      </c>
      <c r="E43" s="56">
        <v>30</v>
      </c>
      <c r="F43" s="100">
        <v>2016</v>
      </c>
      <c r="G43" s="84">
        <f t="shared" si="2"/>
        <v>6048</v>
      </c>
      <c r="H43" s="110"/>
      <c r="I43" s="85"/>
      <c r="J43" s="19"/>
      <c r="K43" s="20"/>
      <c r="L43" s="99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spans="1:27" s="21" customFormat="1" ht="18.75">
      <c r="A44" s="55">
        <v>37</v>
      </c>
      <c r="B44" s="80" t="s">
        <v>71</v>
      </c>
      <c r="C44" s="98" t="s">
        <v>84</v>
      </c>
      <c r="D44" s="81">
        <v>1</v>
      </c>
      <c r="E44" s="56">
        <v>30</v>
      </c>
      <c r="F44" s="100">
        <v>45264</v>
      </c>
      <c r="G44" s="84">
        <f t="shared" si="2"/>
        <v>45264</v>
      </c>
      <c r="H44" s="110"/>
      <c r="I44" s="85"/>
      <c r="J44" s="19"/>
      <c r="K44" s="20"/>
      <c r="L44" s="99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</row>
    <row r="45" spans="1:27" s="21" customFormat="1" ht="18.75">
      <c r="A45" s="55">
        <v>38</v>
      </c>
      <c r="B45" s="89" t="s">
        <v>72</v>
      </c>
      <c r="C45" s="98" t="s">
        <v>85</v>
      </c>
      <c r="D45" s="81">
        <v>2</v>
      </c>
      <c r="E45" s="56">
        <v>30</v>
      </c>
      <c r="F45" s="100">
        <v>4416</v>
      </c>
      <c r="G45" s="84">
        <f t="shared" si="2"/>
        <v>8832</v>
      </c>
      <c r="H45" s="110"/>
      <c r="I45" s="85"/>
      <c r="J45" s="19"/>
      <c r="K45" s="20"/>
      <c r="L45" s="99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s="21" customFormat="1" ht="18.75">
      <c r="A46" s="55">
        <v>39</v>
      </c>
      <c r="B46" s="80" t="s">
        <v>73</v>
      </c>
      <c r="C46" s="98" t="s">
        <v>91</v>
      </c>
      <c r="D46" s="81">
        <v>2</v>
      </c>
      <c r="E46" s="56">
        <v>30</v>
      </c>
      <c r="F46" s="100">
        <v>2760</v>
      </c>
      <c r="G46" s="84">
        <f t="shared" si="2"/>
        <v>5520</v>
      </c>
      <c r="H46" s="110"/>
      <c r="I46" s="85"/>
      <c r="J46" s="19"/>
      <c r="K46" s="20"/>
      <c r="L46" s="99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s="21" customFormat="1" ht="18.75">
      <c r="A47" s="55">
        <v>40</v>
      </c>
      <c r="B47" s="89" t="s">
        <v>74</v>
      </c>
      <c r="C47" s="98" t="s">
        <v>86</v>
      </c>
      <c r="D47" s="81">
        <v>1</v>
      </c>
      <c r="E47" s="56">
        <v>30</v>
      </c>
      <c r="F47" s="100">
        <v>6984</v>
      </c>
      <c r="G47" s="84">
        <f t="shared" si="2"/>
        <v>6984</v>
      </c>
      <c r="H47" s="110"/>
      <c r="I47" s="85"/>
      <c r="J47" s="19"/>
      <c r="K47" s="20"/>
      <c r="L47" s="99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s="21" customFormat="1" ht="18.75">
      <c r="A48" s="55"/>
      <c r="B48" s="87"/>
      <c r="C48" s="80"/>
      <c r="D48" s="81"/>
      <c r="E48" s="82"/>
      <c r="F48" s="86"/>
      <c r="G48" s="84"/>
      <c r="H48" s="110"/>
      <c r="I48" s="85"/>
      <c r="J48" s="19"/>
      <c r="K48" s="20"/>
      <c r="L48" s="19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s="21" customFormat="1" ht="18.75">
      <c r="A49" s="55"/>
      <c r="B49" s="80"/>
      <c r="C49" s="80"/>
      <c r="D49" s="81"/>
      <c r="E49" s="82"/>
      <c r="F49" s="83"/>
      <c r="G49" s="84"/>
      <c r="H49" s="110"/>
      <c r="I49" s="85"/>
      <c r="J49" s="19"/>
      <c r="K49" s="20"/>
      <c r="L49" s="19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</row>
    <row r="50" spans="1:27" s="21" customFormat="1" ht="18.75">
      <c r="A50" s="55"/>
      <c r="B50" s="88"/>
      <c r="C50" s="74"/>
      <c r="D50" s="70"/>
      <c r="E50" s="56"/>
      <c r="F50" s="65"/>
      <c r="G50" s="63"/>
      <c r="H50" s="109"/>
      <c r="I50" s="62"/>
      <c r="J50" s="19"/>
      <c r="K50" s="20"/>
      <c r="L50" s="19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</row>
    <row r="51" spans="1:27" s="21" customFormat="1" ht="24.6" customHeight="1">
      <c r="A51" s="107"/>
      <c r="B51" s="108"/>
      <c r="C51" s="108"/>
      <c r="D51" s="108"/>
      <c r="E51" s="108"/>
      <c r="F51" s="53" t="s">
        <v>12</v>
      </c>
      <c r="G51" s="63">
        <f>SUM(G8:G50)</f>
        <v>7625914.5</v>
      </c>
      <c r="H51" s="109"/>
      <c r="I51" s="52"/>
      <c r="J51" s="20"/>
      <c r="K51" s="20"/>
      <c r="L51" s="78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s="21" customFormat="1" ht="24.6" customHeight="1">
      <c r="A52" s="107"/>
      <c r="B52" s="108"/>
      <c r="C52" s="108"/>
      <c r="D52" s="108"/>
      <c r="E52" s="108"/>
      <c r="F52" s="53" t="s">
        <v>13</v>
      </c>
      <c r="G52" s="63">
        <f>G51*18/118</f>
        <v>1163275.0932203389</v>
      </c>
      <c r="H52" s="109"/>
      <c r="I52" s="52"/>
      <c r="J52" s="20"/>
      <c r="K52" s="20"/>
      <c r="L52" s="59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s="24" customFormat="1" ht="25.5" customHeight="1">
      <c r="A53" s="50"/>
      <c r="B53" s="125" t="s">
        <v>95</v>
      </c>
      <c r="C53" s="125"/>
      <c r="D53" s="36"/>
      <c r="E53" s="36"/>
      <c r="F53" s="37"/>
      <c r="G53" s="37"/>
      <c r="H53" s="46"/>
      <c r="I53" s="28"/>
      <c r="J53" s="23"/>
      <c r="K53" s="23"/>
      <c r="L53" s="60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spans="1:27" s="24" customFormat="1" ht="21.75" customHeight="1">
      <c r="A54" s="50"/>
      <c r="B54" s="126" t="s">
        <v>11</v>
      </c>
      <c r="C54" s="126"/>
      <c r="D54" s="36"/>
      <c r="E54" s="36"/>
      <c r="F54" s="37"/>
      <c r="G54" s="37"/>
      <c r="H54" s="46"/>
      <c r="I54" s="28"/>
      <c r="J54" s="23"/>
      <c r="K54" s="23"/>
      <c r="L54" s="22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spans="1:27" s="24" customFormat="1" ht="21" customHeight="1">
      <c r="A55" s="50"/>
      <c r="B55" s="126" t="s">
        <v>98</v>
      </c>
      <c r="C55" s="126"/>
      <c r="D55" s="36"/>
      <c r="E55" s="36"/>
      <c r="F55" s="37"/>
      <c r="G55" s="37"/>
      <c r="H55" s="46"/>
      <c r="I55" s="28"/>
      <c r="J55" s="23"/>
      <c r="K55" s="23"/>
      <c r="L55" s="22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spans="1:27" s="24" customFormat="1" ht="19.5" customHeight="1">
      <c r="A56" s="50"/>
      <c r="B56" s="47"/>
      <c r="C56" s="45"/>
      <c r="D56" s="36"/>
      <c r="E56" s="36"/>
      <c r="F56" s="37"/>
      <c r="G56" s="37"/>
      <c r="H56" s="46"/>
      <c r="I56" s="28"/>
      <c r="J56" s="23"/>
      <c r="K56" s="23"/>
      <c r="L56" s="22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s="27" customFormat="1" ht="43.5" customHeight="1">
      <c r="A57" s="123" t="s">
        <v>4</v>
      </c>
      <c r="B57" s="124"/>
      <c r="C57" s="127" t="s">
        <v>16</v>
      </c>
      <c r="D57" s="127"/>
      <c r="E57" s="127"/>
      <c r="F57" s="127"/>
      <c r="G57" s="127"/>
      <c r="H57" s="127"/>
      <c r="I57" s="127"/>
      <c r="J57" s="127"/>
      <c r="K57" s="128"/>
      <c r="L57" s="25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 ht="39.75" customHeight="1">
      <c r="A58" s="115" t="s">
        <v>5</v>
      </c>
      <c r="B58" s="116"/>
      <c r="C58" s="119" t="s">
        <v>96</v>
      </c>
      <c r="D58" s="120"/>
      <c r="E58" s="120"/>
      <c r="F58" s="120"/>
      <c r="G58" s="120"/>
      <c r="H58" s="120"/>
      <c r="I58" s="120"/>
      <c r="J58" s="120"/>
      <c r="K58" s="121"/>
      <c r="L58" s="57"/>
    </row>
    <row r="59" spans="1:27" ht="27.75" customHeight="1">
      <c r="A59" s="117"/>
      <c r="B59" s="118"/>
      <c r="C59" s="122" t="s">
        <v>42</v>
      </c>
      <c r="D59" s="122"/>
      <c r="E59" s="122"/>
      <c r="F59" s="122"/>
      <c r="G59" s="122"/>
      <c r="H59" s="122"/>
      <c r="I59" s="58"/>
      <c r="J59" s="58"/>
      <c r="K59" s="58"/>
      <c r="L59" s="57"/>
    </row>
  </sheetData>
  <mergeCells count="20">
    <mergeCell ref="A58:B59"/>
    <mergeCell ref="C58:K58"/>
    <mergeCell ref="C59:H59"/>
    <mergeCell ref="A57:B57"/>
    <mergeCell ref="B53:C53"/>
    <mergeCell ref="B55:C55"/>
    <mergeCell ref="C57:K57"/>
    <mergeCell ref="B54:C54"/>
    <mergeCell ref="H8:H52"/>
    <mergeCell ref="H5:H6"/>
    <mergeCell ref="C5:C6"/>
    <mergeCell ref="G5:G6"/>
    <mergeCell ref="F5:F6"/>
    <mergeCell ref="D5:D6"/>
    <mergeCell ref="E5:E6"/>
    <mergeCell ref="C3:E3"/>
    <mergeCell ref="A5:A6"/>
    <mergeCell ref="B5:B6"/>
    <mergeCell ref="A51:E51"/>
    <mergeCell ref="A52:E52"/>
  </mergeCells>
  <phoneticPr fontId="10" type="noConversion"/>
  <pageMargins left="1.1023622047244095" right="0.70866141732283472" top="0.74803149606299213" bottom="0.74803149606299213" header="0.31496062992125984" footer="0.31496062992125984"/>
  <pageSetup paperSize="9" scale="3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2013-09-09T06:47:18Z</cp:lastPrinted>
  <dcterms:created xsi:type="dcterms:W3CDTF">2011-10-27T10:58:53Z</dcterms:created>
  <dcterms:modified xsi:type="dcterms:W3CDTF">2013-09-24T06:53:14Z</dcterms:modified>
</cp:coreProperties>
</file>